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<sst xmlns="http://schemas.openxmlformats.org/spreadsheetml/2006/main" count="62" uniqueCount="60">
  <si>
    <t>附件1</t>
  </si>
  <si>
    <r>
      <rPr>
        <sz val="18"/>
        <color theme="1"/>
        <rFont val="方正小标宋_GBK"/>
        <charset val="134"/>
      </rPr>
      <t>云阳县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年基本公共卫生服务补助资金分配明细表（第二批）</t>
    </r>
  </si>
  <si>
    <t>单位：元</t>
  </si>
  <si>
    <r>
      <rPr>
        <sz val="10"/>
        <color theme="1"/>
        <rFont val="方正黑体_GBK"/>
        <charset val="134"/>
      </rPr>
      <t>序号</t>
    </r>
  </si>
  <si>
    <r>
      <rPr>
        <sz val="10"/>
        <rFont val="方正黑体_GBK"/>
        <charset val="134"/>
      </rPr>
      <t>单位</t>
    </r>
  </si>
  <si>
    <r>
      <rPr>
        <sz val="10"/>
        <rFont val="方正黑体_GBK"/>
        <charset val="134"/>
      </rPr>
      <t>合计</t>
    </r>
  </si>
  <si>
    <r>
      <rPr>
        <sz val="10"/>
        <rFont val="方正黑体_GBK"/>
        <charset val="134"/>
      </rPr>
      <t>调整云阳财社〔</t>
    </r>
    <r>
      <rPr>
        <sz val="10"/>
        <rFont val="Times New Roman"/>
        <charset val="134"/>
      </rPr>
      <t>2024</t>
    </r>
    <r>
      <rPr>
        <sz val="10"/>
        <rFont val="方正黑体_GBK"/>
        <charset val="134"/>
      </rPr>
      <t>〕</t>
    </r>
    <r>
      <rPr>
        <sz val="10"/>
        <rFont val="Times New Roman"/>
        <charset val="134"/>
      </rPr>
      <t>16</t>
    </r>
    <r>
      <rPr>
        <sz val="10"/>
        <rFont val="方正黑体_GBK"/>
        <charset val="134"/>
      </rPr>
      <t>号</t>
    </r>
  </si>
  <si>
    <r>
      <rPr>
        <sz val="10"/>
        <color theme="1"/>
        <rFont val="方正黑体_GBK"/>
        <charset val="134"/>
      </rPr>
      <t>中央补助资金</t>
    </r>
  </si>
  <si>
    <r>
      <rPr>
        <sz val="10"/>
        <color theme="1"/>
        <rFont val="方正黑体_GBK"/>
        <charset val="134"/>
      </rPr>
      <t>市级补助资金（元）</t>
    </r>
  </si>
  <si>
    <r>
      <rPr>
        <sz val="10"/>
        <rFont val="方正黑体_GBK"/>
        <charset val="134"/>
      </rPr>
      <t>备注</t>
    </r>
  </si>
  <si>
    <r>
      <rPr>
        <sz val="10"/>
        <rFont val="方正黑体_GBK"/>
        <charset val="134"/>
      </rPr>
      <t>小计</t>
    </r>
  </si>
  <si>
    <r>
      <rPr>
        <sz val="10"/>
        <rFont val="Times New Roman"/>
        <charset val="134"/>
      </rPr>
      <t>2024</t>
    </r>
    <r>
      <rPr>
        <sz val="10"/>
        <rFont val="方正黑体_GBK"/>
        <charset val="134"/>
      </rPr>
      <t>年公共卫生服务其他项目</t>
    </r>
  </si>
  <si>
    <r>
      <rPr>
        <b/>
        <sz val="10"/>
        <rFont val="方正仿宋_GBK"/>
        <charset val="134"/>
      </rPr>
      <t>合计</t>
    </r>
  </si>
  <si>
    <r>
      <rPr>
        <sz val="9"/>
        <rFont val="方正仿宋_GBK"/>
        <charset val="134"/>
      </rPr>
      <t>县健康促进中心</t>
    </r>
  </si>
  <si>
    <r>
      <rPr>
        <sz val="9"/>
        <rFont val="方正仿宋_GBK"/>
        <charset val="134"/>
      </rPr>
      <t>县妇女儿童医院</t>
    </r>
  </si>
  <si>
    <r>
      <rPr>
        <sz val="9"/>
        <rFont val="方正仿宋_GBK"/>
        <charset val="134"/>
      </rPr>
      <t>县中医院</t>
    </r>
  </si>
  <si>
    <r>
      <rPr>
        <sz val="9"/>
        <rFont val="方正仿宋_GBK"/>
        <charset val="134"/>
      </rPr>
      <t>县精神卫生保健院</t>
    </r>
  </si>
  <si>
    <r>
      <rPr>
        <sz val="9"/>
        <rFont val="方正仿宋_GBK"/>
        <charset val="134"/>
      </rPr>
      <t>青龙街道滨江社区卫生服务中心</t>
    </r>
  </si>
  <si>
    <r>
      <rPr>
        <sz val="9"/>
        <rFont val="方正仿宋_GBK"/>
        <charset val="134"/>
      </rPr>
      <t>盘龙街道社区卫生服务中心</t>
    </r>
  </si>
  <si>
    <r>
      <rPr>
        <sz val="9"/>
        <rFont val="方正仿宋_GBK"/>
        <charset val="134"/>
      </rPr>
      <t>人和街道社区卫生服务中心</t>
    </r>
  </si>
  <si>
    <r>
      <rPr>
        <sz val="9"/>
        <rFont val="方正仿宋_GBK"/>
        <charset val="134"/>
      </rPr>
      <t>青龙街道社区卫生服务中心</t>
    </r>
  </si>
  <si>
    <r>
      <rPr>
        <sz val="9"/>
        <rFont val="方正仿宋_GBK"/>
        <charset val="134"/>
      </rPr>
      <t>双江街道社区卫生服务中心</t>
    </r>
  </si>
  <si>
    <r>
      <rPr>
        <sz val="9"/>
        <rFont val="方正仿宋_GBK"/>
        <charset val="134"/>
      </rPr>
      <t>凤鸣镇中心卫生院</t>
    </r>
  </si>
  <si>
    <r>
      <rPr>
        <sz val="9"/>
        <rFont val="方正仿宋_GBK"/>
        <charset val="134"/>
      </rPr>
      <t>龙角镇中心卫生院</t>
    </r>
  </si>
  <si>
    <r>
      <rPr>
        <sz val="9"/>
        <rFont val="方正仿宋_GBK"/>
        <charset val="134"/>
      </rPr>
      <t>宝坪镇中心卫生院</t>
    </r>
  </si>
  <si>
    <r>
      <rPr>
        <sz val="9"/>
        <rFont val="方正仿宋_GBK"/>
        <charset val="134"/>
      </rPr>
      <t>故陵镇中心卫生院</t>
    </r>
  </si>
  <si>
    <r>
      <rPr>
        <sz val="9"/>
        <rFont val="方正仿宋_GBK"/>
        <charset val="134"/>
      </rPr>
      <t>红狮镇中心卫生院</t>
    </r>
  </si>
  <si>
    <r>
      <rPr>
        <sz val="9"/>
        <rFont val="方正仿宋_GBK"/>
        <charset val="134"/>
      </rPr>
      <t>南溪镇中心卫生院</t>
    </r>
  </si>
  <si>
    <r>
      <rPr>
        <sz val="9"/>
        <rFont val="方正仿宋_GBK"/>
        <charset val="134"/>
      </rPr>
      <t>江口镇中心卫生院</t>
    </r>
  </si>
  <si>
    <r>
      <rPr>
        <sz val="9"/>
        <rFont val="方正仿宋_GBK"/>
        <charset val="134"/>
      </rPr>
      <t>高阳镇中心卫生院</t>
    </r>
  </si>
  <si>
    <r>
      <rPr>
        <sz val="9"/>
        <rFont val="方正仿宋_GBK"/>
        <charset val="134"/>
      </rPr>
      <t>沙市镇中心卫生院</t>
    </r>
  </si>
  <si>
    <r>
      <rPr>
        <sz val="9"/>
        <rFont val="方正仿宋_GBK"/>
        <charset val="134"/>
      </rPr>
      <t>平安镇中心卫生院</t>
    </r>
  </si>
  <si>
    <r>
      <rPr>
        <sz val="9"/>
        <rFont val="方正仿宋_GBK"/>
        <charset val="134"/>
      </rPr>
      <t>巴阳镇卫生院</t>
    </r>
  </si>
  <si>
    <r>
      <rPr>
        <sz val="9"/>
        <rFont val="方正仿宋_GBK"/>
        <charset val="134"/>
      </rPr>
      <t>黄石镇卫生院</t>
    </r>
  </si>
  <si>
    <r>
      <rPr>
        <sz val="9"/>
        <rFont val="方正仿宋_GBK"/>
        <charset val="134"/>
      </rPr>
      <t>水口镇卫生院</t>
    </r>
  </si>
  <si>
    <r>
      <rPr>
        <sz val="9"/>
        <rFont val="方正仿宋_GBK"/>
        <charset val="134"/>
      </rPr>
      <t>云阳镇卫生院</t>
    </r>
  </si>
  <si>
    <r>
      <rPr>
        <sz val="9"/>
        <rFont val="方正仿宋_GBK"/>
        <charset val="134"/>
      </rPr>
      <t>云安镇卫生院</t>
    </r>
  </si>
  <si>
    <r>
      <rPr>
        <sz val="9"/>
        <rFont val="方正仿宋_GBK"/>
        <charset val="134"/>
      </rPr>
      <t>栖霞镇中心卫生院</t>
    </r>
  </si>
  <si>
    <r>
      <rPr>
        <sz val="9"/>
        <rFont val="方正仿宋_GBK"/>
        <charset val="134"/>
      </rPr>
      <t>外郎乡卫生院</t>
    </r>
  </si>
  <si>
    <r>
      <rPr>
        <sz val="9"/>
        <rFont val="方正仿宋_GBK"/>
        <charset val="134"/>
      </rPr>
      <t>蔈草镇卫生院</t>
    </r>
  </si>
  <si>
    <r>
      <rPr>
        <sz val="9"/>
        <rFont val="方正仿宋_GBK"/>
        <charset val="134"/>
      </rPr>
      <t>耀灵镇卫生院</t>
    </r>
  </si>
  <si>
    <r>
      <rPr>
        <sz val="9"/>
        <rFont val="方正仿宋_GBK"/>
        <charset val="134"/>
      </rPr>
      <t>清水土家族卫生院</t>
    </r>
  </si>
  <si>
    <r>
      <rPr>
        <sz val="9"/>
        <rFont val="方正仿宋_GBK"/>
        <charset val="134"/>
      </rPr>
      <t>泥溪镇卫生院</t>
    </r>
  </si>
  <si>
    <r>
      <rPr>
        <sz val="9"/>
        <rFont val="方正仿宋_GBK"/>
        <charset val="134"/>
      </rPr>
      <t>普安乡卫生院</t>
    </r>
  </si>
  <si>
    <r>
      <rPr>
        <sz val="9"/>
        <rFont val="方正仿宋_GBK"/>
        <charset val="134"/>
      </rPr>
      <t>新津乡卫生院</t>
    </r>
  </si>
  <si>
    <r>
      <rPr>
        <sz val="9"/>
        <rFont val="方正仿宋_GBK"/>
        <charset val="134"/>
      </rPr>
      <t>堰坪镇卫生院</t>
    </r>
  </si>
  <si>
    <r>
      <rPr>
        <sz val="9"/>
        <rFont val="方正仿宋_GBK"/>
        <charset val="134"/>
      </rPr>
      <t>龙洞镇卫生院</t>
    </r>
  </si>
  <si>
    <r>
      <rPr>
        <sz val="9"/>
        <rFont val="方正仿宋_GBK"/>
        <charset val="134"/>
      </rPr>
      <t>洞鹿乡卫生院</t>
    </r>
  </si>
  <si>
    <r>
      <rPr>
        <sz val="9"/>
        <rFont val="方正仿宋_GBK"/>
        <charset val="134"/>
      </rPr>
      <t>双土镇卫生院</t>
    </r>
  </si>
  <si>
    <r>
      <rPr>
        <sz val="9"/>
        <rFont val="方正仿宋_GBK"/>
        <charset val="134"/>
      </rPr>
      <t>大阳镇卫生院</t>
    </r>
  </si>
  <si>
    <r>
      <rPr>
        <sz val="9"/>
        <rFont val="方正仿宋_GBK"/>
        <charset val="134"/>
      </rPr>
      <t>桑坪镇卫生院</t>
    </r>
  </si>
  <si>
    <r>
      <rPr>
        <sz val="9"/>
        <rFont val="方正仿宋_GBK"/>
        <charset val="134"/>
      </rPr>
      <t>石门乡卫生院</t>
    </r>
  </si>
  <si>
    <r>
      <rPr>
        <sz val="9"/>
        <rFont val="方正仿宋_GBK"/>
        <charset val="134"/>
      </rPr>
      <t>农坝镇卫生院</t>
    </r>
  </si>
  <si>
    <r>
      <rPr>
        <sz val="9"/>
        <rFont val="方正仿宋_GBK"/>
        <charset val="134"/>
      </rPr>
      <t>路阳镇卫生院</t>
    </r>
  </si>
  <si>
    <r>
      <rPr>
        <sz val="9"/>
        <rFont val="方正仿宋_GBK"/>
        <charset val="134"/>
      </rPr>
      <t>后叶镇卫生院</t>
    </r>
  </si>
  <si>
    <r>
      <rPr>
        <sz val="9"/>
        <rFont val="方正仿宋_GBK"/>
        <charset val="134"/>
      </rPr>
      <t>渠马镇卫生院</t>
    </r>
  </si>
  <si>
    <r>
      <rPr>
        <sz val="9"/>
        <rFont val="方正仿宋_GBK"/>
        <charset val="134"/>
      </rPr>
      <t>双龙镇卫生院</t>
    </r>
  </si>
  <si>
    <r>
      <rPr>
        <sz val="9"/>
        <rFont val="方正仿宋_GBK"/>
        <charset val="134"/>
      </rPr>
      <t>鱼泉镇卫生院</t>
    </r>
  </si>
  <si>
    <r>
      <rPr>
        <sz val="9"/>
        <rFont val="方正仿宋_GBK"/>
        <charset val="134"/>
      </rPr>
      <t>上坝乡卫生院</t>
    </r>
  </si>
  <si>
    <r>
      <rPr>
        <sz val="9"/>
        <rFont val="方正仿宋_GBK"/>
        <charset val="134"/>
      </rPr>
      <t>养鹿镇卫生院</t>
    </r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</si>
</sst>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1"/>
      <color theme="1"/>
      <name val="Times New Roman"/>
      <charset val="134"/>
    </font>
    <font>
      <b/>
      <sz val="10"/>
      <name val="Times New Roman"/>
      <charset val="134"/>
    </font>
    <font>
      <b/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9"/>
      <name val="方正仿宋_GBK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31" fillId="18" borderId="4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51" applyFont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3" xfId="51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177" fontId="11" fillId="0" borderId="1" xfId="51" applyNumberFormat="1" applyFont="1" applyFill="1" applyBorder="1" applyAlignment="1">
      <alignment horizontal="center" vertical="center" wrapText="1"/>
    </xf>
    <xf numFmtId="176" fontId="10" fillId="0" borderId="1" xfId="47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2" fillId="0" borderId="1" xfId="47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176" fontId="13" fillId="0" borderId="0" xfId="47" applyNumberFormat="1" applyFont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10 2" xfId="49"/>
    <cellStyle name="60% - 强调文字颜色 6" xfId="50" builtinId="52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40527;&#23431;\&#31038;&#20445;&#31185;\&#21355;&#20581;&#22996;\2024&#20998;&#37197;&#26041;&#26696;\2024&#24180;&#20844;&#21355;&#31532;&#20108;&#25209;&#20998;&#37197;&#26041;&#26696;\&#31532;&#20108;&#27425;&#26680;&#31639;&#20998;&#37197;\&#65288;&#26410;&#23457;&#26680;&#65289;2024&#24180;&#22522;&#26412;&#20844;&#20849;&#21355;&#29983;&#39033;&#30446;&#31532;&#20108;&#27425;&#26680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次预分配"/>
      <sheetName val="第二次分配原表"/>
      <sheetName val="第二次考核后原表"/>
      <sheetName val="第二次送财政（附件4基层）"/>
      <sheetName val="第二次送财政（附件5总分配）"/>
      <sheetName val="第二次送财政（目标绩效表）"/>
    </sheetNames>
    <sheetDataSet>
      <sheetData sheetId="0"/>
      <sheetData sheetId="1"/>
      <sheetData sheetId="2">
        <row r="16">
          <cell r="G16">
            <v>65342</v>
          </cell>
        </row>
        <row r="17">
          <cell r="G17">
            <v>201412</v>
          </cell>
        </row>
        <row r="18">
          <cell r="G18">
            <v>65349</v>
          </cell>
        </row>
        <row r="19">
          <cell r="G19">
            <v>65349</v>
          </cell>
        </row>
        <row r="20">
          <cell r="G20">
            <v>65349</v>
          </cell>
        </row>
        <row r="22">
          <cell r="G22">
            <v>65349</v>
          </cell>
        </row>
        <row r="23">
          <cell r="G23">
            <v>65349</v>
          </cell>
        </row>
        <row r="24">
          <cell r="G24">
            <v>65349</v>
          </cell>
        </row>
        <row r="25">
          <cell r="G25">
            <v>65349</v>
          </cell>
        </row>
        <row r="26">
          <cell r="G26">
            <v>65349</v>
          </cell>
        </row>
        <row r="27">
          <cell r="G27">
            <v>65349</v>
          </cell>
        </row>
        <row r="28">
          <cell r="G28">
            <v>65349</v>
          </cell>
        </row>
        <row r="29">
          <cell r="G29">
            <v>65349</v>
          </cell>
        </row>
        <row r="30">
          <cell r="G30">
            <v>65349</v>
          </cell>
        </row>
        <row r="31">
          <cell r="G31">
            <v>65349</v>
          </cell>
        </row>
        <row r="32">
          <cell r="G32">
            <v>65349</v>
          </cell>
        </row>
        <row r="33">
          <cell r="G33">
            <v>65349</v>
          </cell>
        </row>
        <row r="34">
          <cell r="G34">
            <v>65349</v>
          </cell>
        </row>
        <row r="35">
          <cell r="G35">
            <v>65349</v>
          </cell>
        </row>
        <row r="36">
          <cell r="G36">
            <v>65349</v>
          </cell>
        </row>
        <row r="37">
          <cell r="G37">
            <v>65349</v>
          </cell>
        </row>
        <row r="38">
          <cell r="G38">
            <v>65349</v>
          </cell>
        </row>
        <row r="39">
          <cell r="G39">
            <v>65349</v>
          </cell>
        </row>
        <row r="41">
          <cell r="G41">
            <v>65349</v>
          </cell>
        </row>
        <row r="42">
          <cell r="G42">
            <v>65349</v>
          </cell>
        </row>
        <row r="43">
          <cell r="G43">
            <v>65349</v>
          </cell>
        </row>
        <row r="44">
          <cell r="G44">
            <v>65349</v>
          </cell>
        </row>
        <row r="45">
          <cell r="G45">
            <v>65349</v>
          </cell>
        </row>
        <row r="46">
          <cell r="G46">
            <v>65349</v>
          </cell>
        </row>
        <row r="47">
          <cell r="G47">
            <v>28098</v>
          </cell>
        </row>
        <row r="48">
          <cell r="G48">
            <v>65349</v>
          </cell>
        </row>
        <row r="49">
          <cell r="G49">
            <v>51478</v>
          </cell>
        </row>
        <row r="50">
          <cell r="G50">
            <v>65349</v>
          </cell>
        </row>
        <row r="51">
          <cell r="G51">
            <v>45757</v>
          </cell>
        </row>
        <row r="52">
          <cell r="G52">
            <v>65349</v>
          </cell>
        </row>
        <row r="53">
          <cell r="G53">
            <v>65349</v>
          </cell>
        </row>
        <row r="54">
          <cell r="G54">
            <v>65349</v>
          </cell>
        </row>
        <row r="55">
          <cell r="G55">
            <v>65349</v>
          </cell>
        </row>
        <row r="56">
          <cell r="G56">
            <v>65349</v>
          </cell>
        </row>
        <row r="57">
          <cell r="G57">
            <v>65349</v>
          </cell>
        </row>
        <row r="58">
          <cell r="G58">
            <v>65349</v>
          </cell>
        </row>
        <row r="59">
          <cell r="G59">
            <v>65349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2" workbookViewId="0">
      <pane xSplit="1" topLeftCell="B1" activePane="topRight" state="frozen"/>
      <selection/>
      <selection pane="topRight" activeCell="A53" sqref="$A6:$XFD53"/>
    </sheetView>
  </sheetViews>
  <sheetFormatPr defaultColWidth="9" defaultRowHeight="13.5"/>
  <cols>
    <col min="1" max="1" width="7.125" customWidth="1"/>
    <col min="2" max="2" width="24.375" customWidth="1"/>
    <col min="3" max="3" width="13.375" customWidth="1"/>
    <col min="4" max="4" width="12" customWidth="1"/>
    <col min="5" max="5" width="10" customWidth="1"/>
    <col min="6" max="6" width="15.75" customWidth="1"/>
    <col min="7" max="7" width="12.375" customWidth="1"/>
    <col min="8" max="8" width="15.125" customWidth="1"/>
    <col min="9" max="9" width="8.125" customWidth="1"/>
    <col min="12" max="12" width="12.5"/>
  </cols>
  <sheetData>
    <row r="1" ht="14.25" spans="1:9">
      <c r="A1" s="4" t="s">
        <v>0</v>
      </c>
      <c r="B1" s="5"/>
      <c r="C1" s="6"/>
      <c r="D1" s="6"/>
      <c r="E1" s="5"/>
      <c r="F1" s="5"/>
      <c r="G1" s="5"/>
      <c r="H1" s="5"/>
      <c r="I1" s="5"/>
    </row>
    <row r="2" ht="24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2.5" spans="1:9">
      <c r="A3" s="8"/>
      <c r="B3" s="8"/>
      <c r="C3" s="8"/>
      <c r="D3" s="8"/>
      <c r="E3" s="8"/>
      <c r="F3" s="8"/>
      <c r="G3" s="8"/>
      <c r="H3" s="8"/>
      <c r="I3" s="25" t="s">
        <v>2</v>
      </c>
    </row>
    <row r="4" s="2" customFormat="1" ht="29" customHeight="1" spans="1:9">
      <c r="A4" s="9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2"/>
      <c r="G4" s="12" t="s">
        <v>8</v>
      </c>
      <c r="H4" s="12"/>
      <c r="I4" s="10" t="s">
        <v>9</v>
      </c>
    </row>
    <row r="5" s="2" customFormat="1" ht="41" customHeight="1" spans="1:9">
      <c r="A5" s="9"/>
      <c r="B5" s="10"/>
      <c r="C5" s="10"/>
      <c r="D5" s="13"/>
      <c r="E5" s="14" t="s">
        <v>10</v>
      </c>
      <c r="F5" s="10" t="s">
        <v>11</v>
      </c>
      <c r="G5" s="14" t="s">
        <v>10</v>
      </c>
      <c r="H5" s="10" t="s">
        <v>11</v>
      </c>
      <c r="I5" s="10"/>
    </row>
    <row r="6" s="3" customFormat="1" ht="17" customHeight="1" spans="1:9">
      <c r="A6" s="15"/>
      <c r="B6" s="16" t="s">
        <v>12</v>
      </c>
      <c r="C6" s="17">
        <f>SUM(C7:C53)</f>
        <v>12710000</v>
      </c>
      <c r="D6" s="17">
        <v>0</v>
      </c>
      <c r="E6" s="17">
        <f>F6</f>
        <v>9900000</v>
      </c>
      <c r="F6" s="17">
        <f>SUM(F7:F53)</f>
        <v>9900000</v>
      </c>
      <c r="G6" s="17">
        <f>SUM(G7:G53)</f>
        <v>2810000</v>
      </c>
      <c r="H6" s="17">
        <f>SUM(H7:H53)</f>
        <v>2810000</v>
      </c>
      <c r="I6" s="26"/>
    </row>
    <row r="7" s="3" customFormat="1" ht="17" customHeight="1" spans="1:9">
      <c r="A7" s="18">
        <v>1</v>
      </c>
      <c r="B7" s="19" t="s">
        <v>13</v>
      </c>
      <c r="C7" s="20">
        <f>E7+G7</f>
        <v>10000</v>
      </c>
      <c r="D7" s="21">
        <v>0</v>
      </c>
      <c r="E7" s="21">
        <v>10000</v>
      </c>
      <c r="F7" s="22">
        <v>10000</v>
      </c>
      <c r="G7" s="23">
        <f t="shared" ref="G7:G15" si="0">H7</f>
        <v>0</v>
      </c>
      <c r="H7" s="22">
        <v>0</v>
      </c>
      <c r="I7" s="27"/>
    </row>
    <row r="8" s="3" customFormat="1" ht="17" customHeight="1" spans="1:9">
      <c r="A8" s="18">
        <v>2</v>
      </c>
      <c r="B8" s="19" t="s">
        <v>14</v>
      </c>
      <c r="C8" s="20">
        <f>E8+G8</f>
        <v>50297</v>
      </c>
      <c r="D8" s="21">
        <v>0</v>
      </c>
      <c r="E8" s="21">
        <v>50297</v>
      </c>
      <c r="F8" s="22">
        <v>50297</v>
      </c>
      <c r="G8" s="23">
        <f t="shared" si="0"/>
        <v>0</v>
      </c>
      <c r="H8" s="22">
        <v>0</v>
      </c>
      <c r="I8" s="27"/>
    </row>
    <row r="9" s="3" customFormat="1" ht="17" customHeight="1" spans="1:9">
      <c r="A9" s="18">
        <v>3</v>
      </c>
      <c r="B9" s="19" t="s">
        <v>15</v>
      </c>
      <c r="C9" s="20">
        <f t="shared" ref="C8:C53" si="1">E9+G9</f>
        <v>10000</v>
      </c>
      <c r="D9" s="21">
        <v>0</v>
      </c>
      <c r="E9" s="21">
        <v>10000</v>
      </c>
      <c r="F9" s="22">
        <v>10000</v>
      </c>
      <c r="G9" s="23">
        <f t="shared" si="0"/>
        <v>0</v>
      </c>
      <c r="H9" s="22">
        <v>0</v>
      </c>
      <c r="I9" s="27"/>
    </row>
    <row r="10" s="3" customFormat="1" ht="17" customHeight="1" spans="1:9">
      <c r="A10" s="18">
        <v>4</v>
      </c>
      <c r="B10" s="19" t="s">
        <v>16</v>
      </c>
      <c r="C10" s="20">
        <f t="shared" si="1"/>
        <v>10000</v>
      </c>
      <c r="D10" s="21">
        <v>0</v>
      </c>
      <c r="E10" s="21">
        <v>10000</v>
      </c>
      <c r="F10" s="22">
        <v>10000</v>
      </c>
      <c r="G10" s="23">
        <f t="shared" si="0"/>
        <v>0</v>
      </c>
      <c r="H10" s="22">
        <v>0</v>
      </c>
      <c r="I10" s="27"/>
    </row>
    <row r="11" s="3" customFormat="1" ht="17" customHeight="1" spans="1:12">
      <c r="A11" s="18">
        <v>5</v>
      </c>
      <c r="B11" s="19" t="s">
        <v>17</v>
      </c>
      <c r="C11" s="20">
        <f t="shared" si="1"/>
        <v>129840</v>
      </c>
      <c r="D11" s="21">
        <v>0</v>
      </c>
      <c r="E11" s="21">
        <v>64498</v>
      </c>
      <c r="F11" s="22">
        <v>64498</v>
      </c>
      <c r="G11" s="23">
        <f t="shared" si="0"/>
        <v>65342</v>
      </c>
      <c r="H11" s="22">
        <f>[1]第二次考核后原表!G16</f>
        <v>65342</v>
      </c>
      <c r="I11" s="27"/>
      <c r="L11" s="28"/>
    </row>
    <row r="12" s="3" customFormat="1" ht="17" customHeight="1" spans="1:12">
      <c r="A12" s="18">
        <v>6</v>
      </c>
      <c r="B12" s="19" t="s">
        <v>18</v>
      </c>
      <c r="C12" s="20">
        <f t="shared" si="1"/>
        <v>717418</v>
      </c>
      <c r="D12" s="21">
        <v>0</v>
      </c>
      <c r="E12" s="21">
        <v>516006</v>
      </c>
      <c r="F12" s="22">
        <v>516006</v>
      </c>
      <c r="G12" s="23">
        <f t="shared" si="0"/>
        <v>201412</v>
      </c>
      <c r="H12" s="22">
        <f>[1]第二次考核后原表!G17</f>
        <v>201412</v>
      </c>
      <c r="I12" s="27"/>
      <c r="L12" s="28"/>
    </row>
    <row r="13" s="3" customFormat="1" ht="17" customHeight="1" spans="1:12">
      <c r="A13" s="18">
        <v>7</v>
      </c>
      <c r="B13" s="19" t="s">
        <v>19</v>
      </c>
      <c r="C13" s="20">
        <f>E13+G13+D13</f>
        <v>971797</v>
      </c>
      <c r="D13" s="21">
        <v>64751</v>
      </c>
      <c r="E13" s="21">
        <v>841697</v>
      </c>
      <c r="F13" s="22">
        <f>841686+11</f>
        <v>841697</v>
      </c>
      <c r="G13" s="23">
        <f t="shared" si="0"/>
        <v>65349</v>
      </c>
      <c r="H13" s="22">
        <f>[1]第二次考核后原表!G18</f>
        <v>65349</v>
      </c>
      <c r="I13" s="27"/>
      <c r="L13" s="28"/>
    </row>
    <row r="14" s="3" customFormat="1" ht="17" customHeight="1" spans="1:12">
      <c r="A14" s="18">
        <v>8</v>
      </c>
      <c r="B14" s="19" t="s">
        <v>20</v>
      </c>
      <c r="C14" s="20">
        <f t="shared" si="1"/>
        <v>557747</v>
      </c>
      <c r="D14" s="21">
        <v>0</v>
      </c>
      <c r="E14" s="21">
        <v>492398</v>
      </c>
      <c r="F14" s="22">
        <v>492398</v>
      </c>
      <c r="G14" s="23">
        <f t="shared" si="0"/>
        <v>65349</v>
      </c>
      <c r="H14" s="22">
        <f>[1]第二次考核后原表!G19</f>
        <v>65349</v>
      </c>
      <c r="I14" s="27"/>
      <c r="L14" s="28"/>
    </row>
    <row r="15" s="3" customFormat="1" ht="17" customHeight="1" spans="1:12">
      <c r="A15" s="18">
        <v>9</v>
      </c>
      <c r="B15" s="19" t="s">
        <v>21</v>
      </c>
      <c r="C15" s="20">
        <f t="shared" si="1"/>
        <v>93325</v>
      </c>
      <c r="D15" s="21">
        <v>0</v>
      </c>
      <c r="E15" s="21">
        <v>27976</v>
      </c>
      <c r="F15" s="22">
        <v>27976</v>
      </c>
      <c r="G15" s="23">
        <f t="shared" si="0"/>
        <v>65349</v>
      </c>
      <c r="H15" s="22">
        <f>[1]第二次考核后原表!G20</f>
        <v>65349</v>
      </c>
      <c r="I15" s="27"/>
      <c r="L15" s="28"/>
    </row>
    <row r="16" s="3" customFormat="1" ht="17" customHeight="1" spans="1:12">
      <c r="A16" s="18">
        <v>10</v>
      </c>
      <c r="B16" s="19" t="s">
        <v>22</v>
      </c>
      <c r="C16" s="20">
        <f t="shared" si="1"/>
        <v>1563927</v>
      </c>
      <c r="D16" s="21">
        <v>0</v>
      </c>
      <c r="E16" s="21">
        <v>1498578</v>
      </c>
      <c r="F16" s="22">
        <v>1498578</v>
      </c>
      <c r="G16" s="23">
        <f t="shared" ref="G16:G53" si="2">H16</f>
        <v>65349</v>
      </c>
      <c r="H16" s="22">
        <f>[1]第二次考核后原表!G22</f>
        <v>65349</v>
      </c>
      <c r="I16" s="27"/>
      <c r="L16" s="28"/>
    </row>
    <row r="17" s="3" customFormat="1" ht="17" customHeight="1" spans="1:12">
      <c r="A17" s="18">
        <v>11</v>
      </c>
      <c r="B17" s="19" t="s">
        <v>23</v>
      </c>
      <c r="C17" s="20">
        <f t="shared" si="1"/>
        <v>145079</v>
      </c>
      <c r="D17" s="21">
        <v>0</v>
      </c>
      <c r="E17" s="21">
        <v>79730</v>
      </c>
      <c r="F17" s="22">
        <v>79730</v>
      </c>
      <c r="G17" s="23">
        <f t="shared" si="2"/>
        <v>65349</v>
      </c>
      <c r="H17" s="22">
        <f>[1]第二次考核后原表!G23</f>
        <v>65349</v>
      </c>
      <c r="I17" s="27"/>
      <c r="L17" s="28"/>
    </row>
    <row r="18" s="3" customFormat="1" ht="17" customHeight="1" spans="1:12">
      <c r="A18" s="18">
        <v>12</v>
      </c>
      <c r="B18" s="19" t="s">
        <v>24</v>
      </c>
      <c r="C18" s="20">
        <f t="shared" si="1"/>
        <v>229573</v>
      </c>
      <c r="D18" s="21">
        <v>0</v>
      </c>
      <c r="E18" s="21">
        <v>164224</v>
      </c>
      <c r="F18" s="22">
        <v>164224</v>
      </c>
      <c r="G18" s="23">
        <f t="shared" si="2"/>
        <v>65349</v>
      </c>
      <c r="H18" s="22">
        <f>[1]第二次考核后原表!G24</f>
        <v>65349</v>
      </c>
      <c r="I18" s="27"/>
      <c r="L18" s="28"/>
    </row>
    <row r="19" s="3" customFormat="1" ht="17" customHeight="1" spans="1:12">
      <c r="A19" s="18">
        <v>13</v>
      </c>
      <c r="B19" s="19" t="s">
        <v>25</v>
      </c>
      <c r="C19" s="20">
        <f t="shared" si="1"/>
        <v>201771</v>
      </c>
      <c r="D19" s="21">
        <v>0</v>
      </c>
      <c r="E19" s="21">
        <v>136422</v>
      </c>
      <c r="F19" s="22">
        <v>136422</v>
      </c>
      <c r="G19" s="23">
        <f t="shared" si="2"/>
        <v>65349</v>
      </c>
      <c r="H19" s="22">
        <f>[1]第二次考核后原表!G25</f>
        <v>65349</v>
      </c>
      <c r="I19" s="27"/>
      <c r="L19" s="28"/>
    </row>
    <row r="20" s="3" customFormat="1" ht="17" customHeight="1" spans="1:12">
      <c r="A20" s="18">
        <v>14</v>
      </c>
      <c r="B20" s="19" t="s">
        <v>26</v>
      </c>
      <c r="C20" s="20">
        <f t="shared" si="1"/>
        <v>539122</v>
      </c>
      <c r="D20" s="21">
        <v>0</v>
      </c>
      <c r="E20" s="21">
        <v>473773</v>
      </c>
      <c r="F20" s="22">
        <v>473773</v>
      </c>
      <c r="G20" s="23">
        <f t="shared" si="2"/>
        <v>65349</v>
      </c>
      <c r="H20" s="22">
        <f>[1]第二次考核后原表!G26</f>
        <v>65349</v>
      </c>
      <c r="I20" s="27"/>
      <c r="L20" s="28"/>
    </row>
    <row r="21" s="3" customFormat="1" ht="17" customHeight="1" spans="1:12">
      <c r="A21" s="18">
        <v>15</v>
      </c>
      <c r="B21" s="19" t="s">
        <v>27</v>
      </c>
      <c r="C21" s="20">
        <f t="shared" si="1"/>
        <v>550665</v>
      </c>
      <c r="D21" s="21">
        <v>0</v>
      </c>
      <c r="E21" s="21">
        <v>485316</v>
      </c>
      <c r="F21" s="22">
        <v>485316</v>
      </c>
      <c r="G21" s="23">
        <f t="shared" si="2"/>
        <v>65349</v>
      </c>
      <c r="H21" s="22">
        <f>[1]第二次考核后原表!G27</f>
        <v>65349</v>
      </c>
      <c r="I21" s="27"/>
      <c r="L21" s="28"/>
    </row>
    <row r="22" s="3" customFormat="1" ht="17" customHeight="1" spans="1:12">
      <c r="A22" s="18">
        <v>16</v>
      </c>
      <c r="B22" s="19" t="s">
        <v>28</v>
      </c>
      <c r="C22" s="20">
        <f t="shared" si="1"/>
        <v>920173</v>
      </c>
      <c r="D22" s="21">
        <v>0</v>
      </c>
      <c r="E22" s="21">
        <v>854824</v>
      </c>
      <c r="F22" s="22">
        <v>854824</v>
      </c>
      <c r="G22" s="23">
        <f t="shared" si="2"/>
        <v>65349</v>
      </c>
      <c r="H22" s="22">
        <f>[1]第二次考核后原表!G28</f>
        <v>65349</v>
      </c>
      <c r="I22" s="27"/>
      <c r="L22" s="28"/>
    </row>
    <row r="23" s="3" customFormat="1" ht="17" customHeight="1" spans="1:12">
      <c r="A23" s="18">
        <v>17</v>
      </c>
      <c r="B23" s="19" t="s">
        <v>29</v>
      </c>
      <c r="C23" s="20">
        <f t="shared" si="1"/>
        <v>308363</v>
      </c>
      <c r="D23" s="21">
        <v>0</v>
      </c>
      <c r="E23" s="21">
        <v>243014</v>
      </c>
      <c r="F23" s="22">
        <v>243014</v>
      </c>
      <c r="G23" s="23">
        <f t="shared" si="2"/>
        <v>65349</v>
      </c>
      <c r="H23" s="22">
        <f>[1]第二次考核后原表!G29</f>
        <v>65349</v>
      </c>
      <c r="I23" s="27"/>
      <c r="L23" s="28"/>
    </row>
    <row r="24" s="3" customFormat="1" ht="17" customHeight="1" spans="1:12">
      <c r="A24" s="18">
        <v>18</v>
      </c>
      <c r="B24" s="19" t="s">
        <v>30</v>
      </c>
      <c r="C24" s="20">
        <f t="shared" si="1"/>
        <v>134003</v>
      </c>
      <c r="D24" s="21">
        <v>0</v>
      </c>
      <c r="E24" s="21">
        <v>68654</v>
      </c>
      <c r="F24" s="22">
        <v>68654</v>
      </c>
      <c r="G24" s="23">
        <f t="shared" si="2"/>
        <v>65349</v>
      </c>
      <c r="H24" s="22">
        <f>[1]第二次考核后原表!G30</f>
        <v>65349</v>
      </c>
      <c r="I24" s="27"/>
      <c r="L24" s="28"/>
    </row>
    <row r="25" s="3" customFormat="1" ht="17" customHeight="1" spans="1:12">
      <c r="A25" s="18">
        <v>19</v>
      </c>
      <c r="B25" s="19" t="s">
        <v>31</v>
      </c>
      <c r="C25" s="20">
        <f t="shared" si="1"/>
        <v>214995</v>
      </c>
      <c r="D25" s="21">
        <v>0</v>
      </c>
      <c r="E25" s="21">
        <v>149646</v>
      </c>
      <c r="F25" s="22">
        <v>149646</v>
      </c>
      <c r="G25" s="23">
        <f t="shared" si="2"/>
        <v>65349</v>
      </c>
      <c r="H25" s="22">
        <f>[1]第二次考核后原表!G31</f>
        <v>65349</v>
      </c>
      <c r="I25" s="27"/>
      <c r="L25" s="28"/>
    </row>
    <row r="26" s="3" customFormat="1" ht="17" customHeight="1" spans="1:12">
      <c r="A26" s="18">
        <v>20</v>
      </c>
      <c r="B26" s="19" t="s">
        <v>32</v>
      </c>
      <c r="C26" s="20">
        <f t="shared" si="1"/>
        <v>144318</v>
      </c>
      <c r="D26" s="21">
        <v>0</v>
      </c>
      <c r="E26" s="21">
        <v>78969</v>
      </c>
      <c r="F26" s="22">
        <v>78969</v>
      </c>
      <c r="G26" s="23">
        <f t="shared" si="2"/>
        <v>65349</v>
      </c>
      <c r="H26" s="22">
        <f>[1]第二次考核后原表!G32</f>
        <v>65349</v>
      </c>
      <c r="I26" s="27"/>
      <c r="L26" s="28"/>
    </row>
    <row r="27" s="3" customFormat="1" ht="17" customHeight="1" spans="1:12">
      <c r="A27" s="18">
        <v>21</v>
      </c>
      <c r="B27" s="19" t="s">
        <v>33</v>
      </c>
      <c r="C27" s="20">
        <f t="shared" si="1"/>
        <v>179761</v>
      </c>
      <c r="D27" s="21">
        <v>0</v>
      </c>
      <c r="E27" s="21">
        <v>114412</v>
      </c>
      <c r="F27" s="22">
        <v>114412</v>
      </c>
      <c r="G27" s="23">
        <f t="shared" si="2"/>
        <v>65349</v>
      </c>
      <c r="H27" s="22">
        <f>[1]第二次考核后原表!G33</f>
        <v>65349</v>
      </c>
      <c r="I27" s="27"/>
      <c r="L27" s="28"/>
    </row>
    <row r="28" s="3" customFormat="1" ht="17" customHeight="1" spans="1:12">
      <c r="A28" s="18">
        <v>22</v>
      </c>
      <c r="B28" s="19" t="s">
        <v>34</v>
      </c>
      <c r="C28" s="20">
        <f t="shared" si="1"/>
        <v>279867</v>
      </c>
      <c r="D28" s="21">
        <v>0</v>
      </c>
      <c r="E28" s="21">
        <v>214518</v>
      </c>
      <c r="F28" s="22">
        <v>214518</v>
      </c>
      <c r="G28" s="23">
        <f t="shared" si="2"/>
        <v>65349</v>
      </c>
      <c r="H28" s="22">
        <f>[1]第二次考核后原表!G34</f>
        <v>65349</v>
      </c>
      <c r="I28" s="27"/>
      <c r="L28" s="28"/>
    </row>
    <row r="29" s="3" customFormat="1" ht="17" customHeight="1" spans="1:12">
      <c r="A29" s="18">
        <v>23</v>
      </c>
      <c r="B29" s="19" t="s">
        <v>35</v>
      </c>
      <c r="C29" s="20">
        <f t="shared" si="1"/>
        <v>155551</v>
      </c>
      <c r="D29" s="21">
        <v>0</v>
      </c>
      <c r="E29" s="21">
        <v>90202</v>
      </c>
      <c r="F29" s="22">
        <v>90202</v>
      </c>
      <c r="G29" s="23">
        <f t="shared" si="2"/>
        <v>65349</v>
      </c>
      <c r="H29" s="22">
        <f>[1]第二次考核后原表!G35</f>
        <v>65349</v>
      </c>
      <c r="I29" s="27"/>
      <c r="L29" s="28"/>
    </row>
    <row r="30" s="3" customFormat="1" ht="17" customHeight="1" spans="1:12">
      <c r="A30" s="18">
        <v>24</v>
      </c>
      <c r="B30" s="19" t="s">
        <v>36</v>
      </c>
      <c r="C30" s="20">
        <f t="shared" si="1"/>
        <v>371724</v>
      </c>
      <c r="D30" s="21">
        <v>0</v>
      </c>
      <c r="E30" s="21">
        <v>306375</v>
      </c>
      <c r="F30" s="22">
        <v>306375</v>
      </c>
      <c r="G30" s="23">
        <f t="shared" si="2"/>
        <v>65349</v>
      </c>
      <c r="H30" s="22">
        <f>[1]第二次考核后原表!G36</f>
        <v>65349</v>
      </c>
      <c r="I30" s="27"/>
      <c r="L30" s="28"/>
    </row>
    <row r="31" s="3" customFormat="1" ht="17" customHeight="1" spans="1:12">
      <c r="A31" s="18">
        <v>25</v>
      </c>
      <c r="B31" s="19" t="s">
        <v>37</v>
      </c>
      <c r="C31" s="20">
        <f t="shared" si="1"/>
        <v>202779</v>
      </c>
      <c r="D31" s="21">
        <v>0</v>
      </c>
      <c r="E31" s="21">
        <v>137430</v>
      </c>
      <c r="F31" s="22">
        <v>137430</v>
      </c>
      <c r="G31" s="23">
        <f t="shared" si="2"/>
        <v>65349</v>
      </c>
      <c r="H31" s="22">
        <f>[1]第二次考核后原表!G37</f>
        <v>65349</v>
      </c>
      <c r="I31" s="27"/>
      <c r="L31" s="28"/>
    </row>
    <row r="32" s="3" customFormat="1" ht="17" customHeight="1" spans="1:12">
      <c r="A32" s="18">
        <v>26</v>
      </c>
      <c r="B32" s="19" t="s">
        <v>38</v>
      </c>
      <c r="C32" s="20">
        <f t="shared" si="1"/>
        <v>334619</v>
      </c>
      <c r="D32" s="21">
        <v>0</v>
      </c>
      <c r="E32" s="21">
        <v>269270</v>
      </c>
      <c r="F32" s="22">
        <v>269270</v>
      </c>
      <c r="G32" s="23">
        <f t="shared" si="2"/>
        <v>65349</v>
      </c>
      <c r="H32" s="22">
        <f>[1]第二次考核后原表!G38</f>
        <v>65349</v>
      </c>
      <c r="I32" s="27"/>
      <c r="L32" s="28"/>
    </row>
    <row r="33" s="3" customFormat="1" ht="17" customHeight="1" spans="1:12">
      <c r="A33" s="18">
        <v>27</v>
      </c>
      <c r="B33" s="19" t="s">
        <v>39</v>
      </c>
      <c r="C33" s="20">
        <f t="shared" si="1"/>
        <v>176656</v>
      </c>
      <c r="D33" s="21">
        <v>0</v>
      </c>
      <c r="E33" s="21">
        <v>111307</v>
      </c>
      <c r="F33" s="22">
        <v>111307</v>
      </c>
      <c r="G33" s="23">
        <f t="shared" si="2"/>
        <v>65349</v>
      </c>
      <c r="H33" s="22">
        <f>[1]第二次考核后原表!G39</f>
        <v>65349</v>
      </c>
      <c r="I33" s="27"/>
      <c r="L33" s="28"/>
    </row>
    <row r="34" s="3" customFormat="1" ht="17" customHeight="1" spans="1:12">
      <c r="A34" s="18">
        <v>28</v>
      </c>
      <c r="B34" s="19" t="s">
        <v>40</v>
      </c>
      <c r="C34" s="20">
        <v>-64751</v>
      </c>
      <c r="D34" s="21">
        <v>-64751</v>
      </c>
      <c r="E34" s="21">
        <v>0</v>
      </c>
      <c r="F34" s="22">
        <v>0</v>
      </c>
      <c r="G34" s="23">
        <f t="shared" si="2"/>
        <v>0</v>
      </c>
      <c r="H34" s="22">
        <f>[1]第二次考核后原表!G40</f>
        <v>0</v>
      </c>
      <c r="I34" s="27"/>
      <c r="L34" s="28"/>
    </row>
    <row r="35" s="3" customFormat="1" ht="17" customHeight="1" spans="1:12">
      <c r="A35" s="18">
        <v>29</v>
      </c>
      <c r="B35" s="19" t="s">
        <v>41</v>
      </c>
      <c r="C35" s="20">
        <f t="shared" si="1"/>
        <v>237519</v>
      </c>
      <c r="D35" s="21">
        <v>0</v>
      </c>
      <c r="E35" s="21">
        <v>172170</v>
      </c>
      <c r="F35" s="22">
        <v>172170</v>
      </c>
      <c r="G35" s="23">
        <f t="shared" si="2"/>
        <v>65349</v>
      </c>
      <c r="H35" s="22">
        <f>[1]第二次考核后原表!G41</f>
        <v>65349</v>
      </c>
      <c r="I35" s="27"/>
      <c r="L35" s="28"/>
    </row>
    <row r="36" s="3" customFormat="1" ht="17" customHeight="1" spans="1:12">
      <c r="A36" s="18">
        <v>30</v>
      </c>
      <c r="B36" s="19" t="s">
        <v>42</v>
      </c>
      <c r="C36" s="20">
        <f t="shared" si="1"/>
        <v>171351</v>
      </c>
      <c r="D36" s="21">
        <v>0</v>
      </c>
      <c r="E36" s="21">
        <v>106002</v>
      </c>
      <c r="F36" s="22">
        <v>106002</v>
      </c>
      <c r="G36" s="23">
        <f t="shared" si="2"/>
        <v>65349</v>
      </c>
      <c r="H36" s="22">
        <f>[1]第二次考核后原表!G42</f>
        <v>65349</v>
      </c>
      <c r="I36" s="27"/>
      <c r="L36" s="28"/>
    </row>
    <row r="37" s="3" customFormat="1" ht="17" customHeight="1" spans="1:12">
      <c r="A37" s="18">
        <v>31</v>
      </c>
      <c r="B37" s="19" t="s">
        <v>43</v>
      </c>
      <c r="C37" s="20">
        <f t="shared" si="1"/>
        <v>82602</v>
      </c>
      <c r="D37" s="21">
        <v>0</v>
      </c>
      <c r="E37" s="21">
        <v>17253</v>
      </c>
      <c r="F37" s="22">
        <v>17253</v>
      </c>
      <c r="G37" s="23">
        <f t="shared" si="2"/>
        <v>65349</v>
      </c>
      <c r="H37" s="22">
        <f>[1]第二次考核后原表!G43</f>
        <v>65349</v>
      </c>
      <c r="I37" s="27"/>
      <c r="L37" s="28"/>
    </row>
    <row r="38" s="3" customFormat="1" ht="17" customHeight="1" spans="1:12">
      <c r="A38" s="18">
        <v>32</v>
      </c>
      <c r="B38" s="19" t="s">
        <v>44</v>
      </c>
      <c r="C38" s="20">
        <f t="shared" si="1"/>
        <v>291036</v>
      </c>
      <c r="D38" s="21">
        <v>0</v>
      </c>
      <c r="E38" s="21">
        <v>225687</v>
      </c>
      <c r="F38" s="22">
        <v>225687</v>
      </c>
      <c r="G38" s="23">
        <f t="shared" si="2"/>
        <v>65349</v>
      </c>
      <c r="H38" s="22">
        <f>[1]第二次考核后原表!G44</f>
        <v>65349</v>
      </c>
      <c r="I38" s="27"/>
      <c r="L38" s="28"/>
    </row>
    <row r="39" s="3" customFormat="1" ht="17" customHeight="1" spans="1:12">
      <c r="A39" s="18">
        <v>33</v>
      </c>
      <c r="B39" s="19" t="s">
        <v>45</v>
      </c>
      <c r="C39" s="20">
        <f t="shared" si="1"/>
        <v>120044</v>
      </c>
      <c r="D39" s="21">
        <v>0</v>
      </c>
      <c r="E39" s="21">
        <v>54695</v>
      </c>
      <c r="F39" s="22">
        <v>54695</v>
      </c>
      <c r="G39" s="23">
        <f t="shared" si="2"/>
        <v>65349</v>
      </c>
      <c r="H39" s="22">
        <f>[1]第二次考核后原表!G45</f>
        <v>65349</v>
      </c>
      <c r="I39" s="27"/>
      <c r="L39" s="28"/>
    </row>
    <row r="40" s="3" customFormat="1" ht="17" customHeight="1" spans="1:12">
      <c r="A40" s="18">
        <v>34</v>
      </c>
      <c r="B40" s="19" t="s">
        <v>46</v>
      </c>
      <c r="C40" s="20">
        <f t="shared" si="1"/>
        <v>179316</v>
      </c>
      <c r="D40" s="21">
        <v>0</v>
      </c>
      <c r="E40" s="21">
        <v>113967</v>
      </c>
      <c r="F40" s="22">
        <v>113967</v>
      </c>
      <c r="G40" s="23">
        <f t="shared" si="2"/>
        <v>65349</v>
      </c>
      <c r="H40" s="22">
        <f>[1]第二次考核后原表!G46</f>
        <v>65349</v>
      </c>
      <c r="I40" s="27"/>
      <c r="L40" s="28"/>
    </row>
    <row r="41" s="3" customFormat="1" ht="17" customHeight="1" spans="1:12">
      <c r="A41" s="18">
        <v>35</v>
      </c>
      <c r="B41" s="19" t="s">
        <v>47</v>
      </c>
      <c r="C41" s="20">
        <f t="shared" si="1"/>
        <v>28098</v>
      </c>
      <c r="D41" s="21">
        <v>0</v>
      </c>
      <c r="E41" s="21">
        <v>0</v>
      </c>
      <c r="F41" s="22">
        <v>0</v>
      </c>
      <c r="G41" s="23">
        <f t="shared" si="2"/>
        <v>28098</v>
      </c>
      <c r="H41" s="22">
        <f>[1]第二次考核后原表!G47</f>
        <v>28098</v>
      </c>
      <c r="I41" s="27"/>
      <c r="L41" s="28"/>
    </row>
    <row r="42" s="3" customFormat="1" ht="17" customHeight="1" spans="1:12">
      <c r="A42" s="18">
        <v>36</v>
      </c>
      <c r="B42" s="19" t="s">
        <v>48</v>
      </c>
      <c r="C42" s="20">
        <f t="shared" si="1"/>
        <v>165339</v>
      </c>
      <c r="D42" s="21">
        <v>0</v>
      </c>
      <c r="E42" s="21">
        <v>99990</v>
      </c>
      <c r="F42" s="22">
        <v>99990</v>
      </c>
      <c r="G42" s="23">
        <f t="shared" si="2"/>
        <v>65349</v>
      </c>
      <c r="H42" s="22">
        <f>[1]第二次考核后原表!G48</f>
        <v>65349</v>
      </c>
      <c r="I42" s="27"/>
      <c r="L42" s="28"/>
    </row>
    <row r="43" s="3" customFormat="1" ht="17" customHeight="1" spans="1:12">
      <c r="A43" s="18">
        <v>37</v>
      </c>
      <c r="B43" s="19" t="s">
        <v>49</v>
      </c>
      <c r="C43" s="20">
        <f t="shared" si="1"/>
        <v>51478</v>
      </c>
      <c r="D43" s="21">
        <v>0</v>
      </c>
      <c r="E43" s="21">
        <v>0</v>
      </c>
      <c r="F43" s="22">
        <v>0</v>
      </c>
      <c r="G43" s="23">
        <f t="shared" si="2"/>
        <v>51478</v>
      </c>
      <c r="H43" s="22">
        <f>[1]第二次考核后原表!G49</f>
        <v>51478</v>
      </c>
      <c r="I43" s="27"/>
      <c r="L43" s="28"/>
    </row>
    <row r="44" s="3" customFormat="1" ht="17" customHeight="1" spans="1:12">
      <c r="A44" s="18">
        <v>38</v>
      </c>
      <c r="B44" s="19" t="s">
        <v>50</v>
      </c>
      <c r="C44" s="20">
        <f t="shared" si="1"/>
        <v>346979</v>
      </c>
      <c r="D44" s="21">
        <v>0</v>
      </c>
      <c r="E44" s="21">
        <v>281630</v>
      </c>
      <c r="F44" s="22">
        <v>281630</v>
      </c>
      <c r="G44" s="23">
        <f t="shared" si="2"/>
        <v>65349</v>
      </c>
      <c r="H44" s="22">
        <f>[1]第二次考核后原表!G50</f>
        <v>65349</v>
      </c>
      <c r="I44" s="27"/>
      <c r="L44" s="28"/>
    </row>
    <row r="45" s="3" customFormat="1" ht="17" customHeight="1" spans="1:12">
      <c r="A45" s="18">
        <v>39</v>
      </c>
      <c r="B45" s="19" t="s">
        <v>51</v>
      </c>
      <c r="C45" s="20">
        <f t="shared" si="1"/>
        <v>45757</v>
      </c>
      <c r="D45" s="21">
        <v>0</v>
      </c>
      <c r="E45" s="21">
        <v>0</v>
      </c>
      <c r="F45" s="22">
        <v>0</v>
      </c>
      <c r="G45" s="23">
        <f t="shared" si="2"/>
        <v>45757</v>
      </c>
      <c r="H45" s="22">
        <f>[1]第二次考核后原表!G51</f>
        <v>45757</v>
      </c>
      <c r="I45" s="27"/>
      <c r="L45" s="28"/>
    </row>
    <row r="46" s="3" customFormat="1" ht="17" customHeight="1" spans="1:12">
      <c r="A46" s="18">
        <v>40</v>
      </c>
      <c r="B46" s="19" t="s">
        <v>52</v>
      </c>
      <c r="C46" s="20">
        <f t="shared" si="1"/>
        <v>264037</v>
      </c>
      <c r="D46" s="21">
        <v>0</v>
      </c>
      <c r="E46" s="21">
        <v>198688</v>
      </c>
      <c r="F46" s="22">
        <v>198688</v>
      </c>
      <c r="G46" s="23">
        <f t="shared" si="2"/>
        <v>65349</v>
      </c>
      <c r="H46" s="22">
        <f>[1]第二次考核后原表!G52</f>
        <v>65349</v>
      </c>
      <c r="I46" s="27"/>
      <c r="L46" s="28"/>
    </row>
    <row r="47" s="3" customFormat="1" ht="17" customHeight="1" spans="1:12">
      <c r="A47" s="18">
        <v>41</v>
      </c>
      <c r="B47" s="19" t="s">
        <v>53</v>
      </c>
      <c r="C47" s="20">
        <f t="shared" si="1"/>
        <v>72590</v>
      </c>
      <c r="D47" s="21">
        <v>0</v>
      </c>
      <c r="E47" s="21">
        <v>7241</v>
      </c>
      <c r="F47" s="22">
        <v>7241</v>
      </c>
      <c r="G47" s="23">
        <f t="shared" si="2"/>
        <v>65349</v>
      </c>
      <c r="H47" s="22">
        <f>[1]第二次考核后原表!G53</f>
        <v>65349</v>
      </c>
      <c r="I47" s="27"/>
      <c r="L47" s="28"/>
    </row>
    <row r="48" s="3" customFormat="1" ht="17" customHeight="1" spans="1:12">
      <c r="A48" s="18">
        <v>42</v>
      </c>
      <c r="B48" s="19" t="s">
        <v>54</v>
      </c>
      <c r="C48" s="20">
        <f t="shared" si="1"/>
        <v>327530</v>
      </c>
      <c r="D48" s="21">
        <v>0</v>
      </c>
      <c r="E48" s="21">
        <v>262181</v>
      </c>
      <c r="F48" s="22">
        <v>262181</v>
      </c>
      <c r="G48" s="23">
        <f t="shared" si="2"/>
        <v>65349</v>
      </c>
      <c r="H48" s="22">
        <f>[1]第二次考核后原表!G54</f>
        <v>65349</v>
      </c>
      <c r="I48" s="27"/>
      <c r="L48" s="28"/>
    </row>
    <row r="49" s="3" customFormat="1" ht="17" customHeight="1" spans="1:12">
      <c r="A49" s="18">
        <v>43</v>
      </c>
      <c r="B49" s="19" t="s">
        <v>55</v>
      </c>
      <c r="C49" s="20">
        <f t="shared" si="1"/>
        <v>148730</v>
      </c>
      <c r="D49" s="21">
        <v>0</v>
      </c>
      <c r="E49" s="21">
        <v>83381</v>
      </c>
      <c r="F49" s="22">
        <v>83381</v>
      </c>
      <c r="G49" s="23">
        <f t="shared" si="2"/>
        <v>65349</v>
      </c>
      <c r="H49" s="22">
        <f>[1]第二次考核后原表!G55</f>
        <v>65349</v>
      </c>
      <c r="I49" s="27"/>
      <c r="L49" s="28"/>
    </row>
    <row r="50" s="3" customFormat="1" ht="17" customHeight="1" spans="1:12">
      <c r="A50" s="18">
        <v>44</v>
      </c>
      <c r="B50" s="19" t="s">
        <v>56</v>
      </c>
      <c r="C50" s="20">
        <f t="shared" si="1"/>
        <v>250516</v>
      </c>
      <c r="D50" s="21">
        <v>0</v>
      </c>
      <c r="E50" s="21">
        <v>185167</v>
      </c>
      <c r="F50" s="22">
        <v>185167</v>
      </c>
      <c r="G50" s="23">
        <f t="shared" si="2"/>
        <v>65349</v>
      </c>
      <c r="H50" s="22">
        <f>[1]第二次考核后原表!G56</f>
        <v>65349</v>
      </c>
      <c r="I50" s="27"/>
      <c r="L50" s="28"/>
    </row>
    <row r="51" s="3" customFormat="1" ht="17" customHeight="1" spans="1:12">
      <c r="A51" s="18">
        <v>45</v>
      </c>
      <c r="B51" s="19" t="s">
        <v>57</v>
      </c>
      <c r="C51" s="20">
        <f t="shared" si="1"/>
        <v>265915</v>
      </c>
      <c r="D51" s="21">
        <v>0</v>
      </c>
      <c r="E51" s="21">
        <v>200566</v>
      </c>
      <c r="F51" s="22">
        <v>200566</v>
      </c>
      <c r="G51" s="23">
        <f t="shared" si="2"/>
        <v>65349</v>
      </c>
      <c r="H51" s="22">
        <f>[1]第二次考核后原表!G57</f>
        <v>65349</v>
      </c>
      <c r="I51" s="27"/>
      <c r="L51" s="28"/>
    </row>
    <row r="52" s="3" customFormat="1" ht="17" customHeight="1" spans="1:12">
      <c r="A52" s="18">
        <v>46</v>
      </c>
      <c r="B52" s="19" t="s">
        <v>58</v>
      </c>
      <c r="C52" s="20">
        <f t="shared" si="1"/>
        <v>71018</v>
      </c>
      <c r="D52" s="21">
        <v>0</v>
      </c>
      <c r="E52" s="21">
        <v>5669</v>
      </c>
      <c r="F52" s="22">
        <v>5669</v>
      </c>
      <c r="G52" s="23">
        <f t="shared" si="2"/>
        <v>65349</v>
      </c>
      <c r="H52" s="22">
        <f>[1]第二次考核后原表!G58</f>
        <v>65349</v>
      </c>
      <c r="I52" s="27"/>
      <c r="L52" s="28"/>
    </row>
    <row r="53" s="3" customFormat="1" ht="17" customHeight="1" spans="1:12">
      <c r="A53" s="24">
        <v>47</v>
      </c>
      <c r="B53" s="19" t="s">
        <v>59</v>
      </c>
      <c r="C53" s="20">
        <f t="shared" si="1"/>
        <v>451526</v>
      </c>
      <c r="D53" s="21">
        <v>0</v>
      </c>
      <c r="E53" s="21">
        <v>386177</v>
      </c>
      <c r="F53" s="22">
        <v>386177</v>
      </c>
      <c r="G53" s="23">
        <f t="shared" si="2"/>
        <v>65349</v>
      </c>
      <c r="H53" s="22">
        <f>[1]第二次考核后原表!G59</f>
        <v>65349</v>
      </c>
      <c r="I53" s="27"/>
      <c r="L53" s="28"/>
    </row>
    <row r="54" spans="12:12">
      <c r="L54" s="29"/>
    </row>
    <row r="55" spans="12:12">
      <c r="L55" s="29"/>
    </row>
    <row r="56" spans="12:12">
      <c r="L56" s="29"/>
    </row>
    <row r="57" spans="12:12">
      <c r="L57" s="29"/>
    </row>
    <row r="58" spans="12:12">
      <c r="L58" s="29"/>
    </row>
    <row r="59" spans="12:12">
      <c r="L59" s="29"/>
    </row>
  </sheetData>
  <mergeCells count="8">
    <mergeCell ref="A2:I2"/>
    <mergeCell ref="E4:F4"/>
    <mergeCell ref="G4:H4"/>
    <mergeCell ref="A4:A5"/>
    <mergeCell ref="B4:B5"/>
    <mergeCell ref="C4:C5"/>
    <mergeCell ref="D4:D5"/>
    <mergeCell ref="I4:I5"/>
  </mergeCells>
  <pageMargins left="0.751388888888889" right="0.314583333333333" top="0.786805555555556" bottom="0.393055555555556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姜燕</dc:creator>
  <cp:lastModifiedBy>Administrator</cp:lastModifiedBy>
  <dcterms:created xsi:type="dcterms:W3CDTF">2024-07-13T02:44:00Z</dcterms:created>
  <dcterms:modified xsi:type="dcterms:W3CDTF">2024-07-24T08:27:18Z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